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vmlDrawing1.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Строительство+" sheetId="1" state="visible" r:id="rId2"/>
  </sheets>
  <definedNames>
    <definedName function="false" hidden="false" localSheetId="0" name="_xlnm.Print_Area" vbProcedure="false">'1 Строительство+'!$A$1:$G$62</definedName>
    <definedName function="false" hidden="false" localSheetId="0" name="_xlnm.Print_Area" vbProcedure="false">'1 Строительство+'!$A$1:$G$62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F6" authorId="0">
      <text>
        <r>
          <rPr>
            <b val="true"/>
            <sz val="9"/>
            <color rgb="FF000000"/>
            <rFont val="Tahoma"/>
            <family val="2"/>
            <charset val="204"/>
          </rPr>
          <t xml:space="preserve">Коэффициент Транспортные расходы, Накладные расходы
</t>
        </r>
      </text>
    </comment>
    <comment ref="G52" authorId="0">
      <text>
        <r>
          <rPr>
            <b val="true"/>
            <sz val="9"/>
            <color rgb="FF000000"/>
            <rFont val="Tahoma"/>
            <family val="2"/>
            <charset val="204"/>
          </rPr>
          <t xml:space="preserve">при заказе у нас профилированного бруса входит в стоимость материала
</t>
        </r>
      </text>
    </comment>
  </commentList>
</comments>
</file>

<file path=xl/sharedStrings.xml><?xml version="1.0" encoding="utf-8"?>
<sst xmlns="http://schemas.openxmlformats.org/spreadsheetml/2006/main" count="105" uniqueCount="72">
  <si>
    <t xml:space="preserve">Приложение №1  к договору №        от                    2020г.</t>
  </si>
  <si>
    <t xml:space="preserve"> ООО "СибирьСтрой"</t>
  </si>
  <si>
    <t xml:space="preserve">Сметный расчет  №1 </t>
  </si>
  <si>
    <t xml:space="preserve">на строительство жилого дома из бруса 8*8м (+утепление, окна, двери)</t>
  </si>
  <si>
    <t xml:space="preserve">Наименование</t>
  </si>
  <si>
    <t xml:space="preserve">Ед.изм.</t>
  </si>
  <si>
    <t xml:space="preserve">Кол-во</t>
  </si>
  <si>
    <t xml:space="preserve">Цена</t>
  </si>
  <si>
    <r>
      <rPr>
        <b val="true"/>
        <sz val="10"/>
        <color rgb="FF000000"/>
        <rFont val="Calibri"/>
        <family val="2"/>
        <charset val="204"/>
      </rPr>
      <t xml:space="preserve">Ктр, нр</t>
    </r>
    <r>
      <rPr>
        <sz val="10"/>
        <color rgb="FF000000"/>
        <rFont val="Calibri"/>
        <family val="2"/>
        <charset val="204"/>
      </rPr>
      <t xml:space="preserve"> (0,05)</t>
    </r>
  </si>
  <si>
    <t xml:space="preserve">Стоимость</t>
  </si>
  <si>
    <t xml:space="preserve">1</t>
  </si>
  <si>
    <t xml:space="preserve">Материалы (стоимость, руб):</t>
  </si>
  <si>
    <t xml:space="preserve">Рубероид (стеклоизол), 10м</t>
  </si>
  <si>
    <t xml:space="preserve">уп.</t>
  </si>
  <si>
    <t xml:space="preserve">Профил. брус (сосна) 150*200*6000</t>
  </si>
  <si>
    <t xml:space="preserve">м3</t>
  </si>
  <si>
    <t xml:space="preserve">Профил. брус (сосна)  150*150*6000</t>
  </si>
  <si>
    <t xml:space="preserve">Доска 50*200*6000</t>
  </si>
  <si>
    <t xml:space="preserve">Доска 25*150*6000</t>
  </si>
  <si>
    <t xml:space="preserve">Металлочерепица</t>
  </si>
  <si>
    <t xml:space="preserve">м2</t>
  </si>
  <si>
    <t xml:space="preserve">Конек, торцевые планки</t>
  </si>
  <si>
    <t xml:space="preserve">шт</t>
  </si>
  <si>
    <t xml:space="preserve">Карнизная планка</t>
  </si>
  <si>
    <t xml:space="preserve">Гидроизоляция (мембрана) 70кв.м</t>
  </si>
  <si>
    <t xml:space="preserve">Окно двухстворчатое</t>
  </si>
  <si>
    <t xml:space="preserve">Дверь входная</t>
  </si>
  <si>
    <t xml:space="preserve">Дверь межкомнатные</t>
  </si>
  <si>
    <t xml:space="preserve">Утеплитель</t>
  </si>
  <si>
    <t xml:space="preserve">Межвенцовый утеплитель</t>
  </si>
  <si>
    <t xml:space="preserve">мп</t>
  </si>
  <si>
    <t xml:space="preserve">Шканты</t>
  </si>
  <si>
    <t xml:space="preserve">Брусок</t>
  </si>
  <si>
    <t xml:space="preserve">Антисептик 10л</t>
  </si>
  <si>
    <t xml:space="preserve">Крепеж, расходные материалы</t>
  </si>
  <si>
    <t xml:space="preserve">компл.</t>
  </si>
  <si>
    <t xml:space="preserve">Всего по разделу Материалы:</t>
  </si>
  <si>
    <t xml:space="preserve">2</t>
  </si>
  <si>
    <t xml:space="preserve">Строительные Работы</t>
  </si>
  <si>
    <t xml:space="preserve">2.1.</t>
  </si>
  <si>
    <t xml:space="preserve">Устройство стен, перекрытий</t>
  </si>
  <si>
    <t xml:space="preserve">Устройство обвязочного ряда</t>
  </si>
  <si>
    <t xml:space="preserve">Устройство стен и перегородок </t>
  </si>
  <si>
    <t xml:space="preserve">Устройство лаг</t>
  </si>
  <si>
    <t xml:space="preserve">Устройство чернового пола</t>
  </si>
  <si>
    <t xml:space="preserve">Устройство утеплителя</t>
  </si>
  <si>
    <t xml:space="preserve">Устройство чистового пола (1,2 этаж)</t>
  </si>
  <si>
    <t xml:space="preserve">Устройство потолка  (1,2 этаж)</t>
  </si>
  <si>
    <t xml:space="preserve">Антисептирование пиломатериала</t>
  </si>
  <si>
    <t xml:space="preserve">Устройство балок </t>
  </si>
  <si>
    <t xml:space="preserve">Устройство обсадочных коробок </t>
  </si>
  <si>
    <t xml:space="preserve">Установка окон</t>
  </si>
  <si>
    <t xml:space="preserve">Установка дверей</t>
  </si>
  <si>
    <t xml:space="preserve">Всего по разделу:</t>
  </si>
  <si>
    <t xml:space="preserve">2.2.</t>
  </si>
  <si>
    <t xml:space="preserve">Устройство кровли:</t>
  </si>
  <si>
    <t xml:space="preserve">Установка стропильной части</t>
  </si>
  <si>
    <t xml:space="preserve">Гидроизоляция (мембрана)</t>
  </si>
  <si>
    <t xml:space="preserve">Установка обрешетки</t>
  </si>
  <si>
    <t xml:space="preserve">Установка контробрешетки</t>
  </si>
  <si>
    <t xml:space="preserve">Устройство металлочерепицы</t>
  </si>
  <si>
    <t xml:space="preserve">Устройство конька, торцевых и карнизных планок</t>
  </si>
  <si>
    <t xml:space="preserve">3</t>
  </si>
  <si>
    <t xml:space="preserve">Прочие работы</t>
  </si>
  <si>
    <t xml:space="preserve">Проектные работы </t>
  </si>
  <si>
    <t xml:space="preserve">Всего Строительные Работы:</t>
  </si>
  <si>
    <t xml:space="preserve">ИТОГО по смете:</t>
  </si>
  <si>
    <t xml:space="preserve">Подрядчик:</t>
  </si>
  <si>
    <t xml:space="preserve">Заказчик:</t>
  </si>
  <si>
    <t xml:space="preserve">Директор    ________________ Д.П. Гаркушин</t>
  </si>
  <si>
    <t xml:space="preserve">  _______________</t>
  </si>
  <si>
    <t xml:space="preserve">                                                         мп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</si>
</sst>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.0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4"/>
      <color rgb="FF000000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 val="true"/>
      <u val="singl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9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RowHeight="15" outlineLevelRow="0" outlineLevelCol="0"/>
  <cols>
    <col collapsed="false" customWidth="true" hidden="false" outlineLevel="0" max="1" min="1" style="0" width="5.28"/>
    <col collapsed="false" customWidth="true" hidden="false" outlineLevel="0" max="2" min="2" style="0" width="39.28"/>
    <col collapsed="false" customWidth="true" hidden="false" outlineLevel="0" max="3" min="3" style="0" width="7.71"/>
    <col collapsed="false" customWidth="true" hidden="false" outlineLevel="0" max="4" min="4" style="0" width="12.71"/>
    <col collapsed="false" customWidth="true" hidden="false" outlineLevel="0" max="5" min="5" style="0" width="13.02"/>
    <col collapsed="false" customWidth="true" hidden="false" outlineLevel="0" max="6" min="6" style="0" width="11.57"/>
    <col collapsed="false" customWidth="true" hidden="false" outlineLevel="0" max="7" min="7" style="0" width="12.71"/>
    <col collapsed="false" customWidth="true" hidden="false" outlineLevel="0" max="1025" min="8" style="0" width="8.67"/>
  </cols>
  <sheetData>
    <row r="1" customFormat="false" ht="15" hidden="false" customHeight="false" outlineLevel="0" collapsed="false">
      <c r="C1" s="1" t="s">
        <v>0</v>
      </c>
    </row>
    <row r="2" customFormat="false" ht="15.75" hidden="false" customHeight="false" outlineLevel="0" collapsed="false">
      <c r="A2" s="2" t="s">
        <v>1</v>
      </c>
      <c r="B2" s="2"/>
      <c r="G2" s="3"/>
    </row>
    <row r="3" customFormat="false" ht="18.7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</row>
    <row r="4" customFormat="false" ht="18.75" hidden="false" customHeight="false" outlineLevel="0" collapsed="false">
      <c r="A4" s="4" t="s">
        <v>3</v>
      </c>
      <c r="B4" s="4"/>
      <c r="C4" s="4"/>
      <c r="D4" s="4"/>
      <c r="E4" s="4"/>
      <c r="F4" s="4"/>
      <c r="G4" s="4"/>
    </row>
    <row r="6" customFormat="false" ht="15" hidden="false" customHeight="false" outlineLevel="0" collapsed="false">
      <c r="A6" s="5"/>
      <c r="B6" s="5" t="s">
        <v>4</v>
      </c>
      <c r="C6" s="5" t="s">
        <v>5</v>
      </c>
      <c r="D6" s="5" t="s">
        <v>6</v>
      </c>
      <c r="E6" s="5" t="s">
        <v>7</v>
      </c>
      <c r="F6" s="6" t="s">
        <v>8</v>
      </c>
      <c r="G6" s="5" t="s">
        <v>9</v>
      </c>
    </row>
    <row r="7" customFormat="false" ht="15" hidden="false" customHeight="false" outlineLevel="0" collapsed="false">
      <c r="A7" s="7" t="s">
        <v>10</v>
      </c>
      <c r="B7" s="8" t="s">
        <v>11</v>
      </c>
      <c r="C7" s="8"/>
      <c r="D7" s="8"/>
      <c r="E7" s="8"/>
      <c r="F7" s="8"/>
      <c r="G7" s="8"/>
    </row>
    <row r="8" customFormat="false" ht="15" hidden="false" customHeight="false" outlineLevel="0" collapsed="false">
      <c r="A8" s="9"/>
      <c r="B8" s="10" t="s">
        <v>12</v>
      </c>
      <c r="C8" s="11" t="s">
        <v>13</v>
      </c>
      <c r="D8" s="12" t="n">
        <v>3</v>
      </c>
      <c r="E8" s="12" t="n">
        <v>1300</v>
      </c>
      <c r="F8" s="12" t="n">
        <f aca="false">D8*E8*0.05</f>
        <v>195</v>
      </c>
      <c r="G8" s="12" t="n">
        <f aca="false">D8*E8+F8</f>
        <v>4095</v>
      </c>
    </row>
    <row r="9" customFormat="false" ht="15" hidden="false" customHeight="false" outlineLevel="0" collapsed="false">
      <c r="A9" s="9"/>
      <c r="B9" s="10" t="s">
        <v>14</v>
      </c>
      <c r="C9" s="11" t="s">
        <v>15</v>
      </c>
      <c r="D9" s="12" t="n">
        <v>40</v>
      </c>
      <c r="E9" s="12" t="n">
        <v>12000</v>
      </c>
      <c r="F9" s="12" t="n">
        <f aca="false">D9*E9*0.05</f>
        <v>24000</v>
      </c>
      <c r="G9" s="12" t="n">
        <f aca="false">D9*E9+F9</f>
        <v>504000</v>
      </c>
    </row>
    <row r="10" customFormat="false" ht="15" hidden="false" customHeight="false" outlineLevel="0" collapsed="false">
      <c r="A10" s="9"/>
      <c r="B10" s="10" t="s">
        <v>16</v>
      </c>
      <c r="C10" s="11" t="s">
        <v>15</v>
      </c>
      <c r="D10" s="12" t="n">
        <v>10</v>
      </c>
      <c r="E10" s="12" t="n">
        <v>12000</v>
      </c>
      <c r="F10" s="12" t="n">
        <f aca="false">D10*E10*0.05</f>
        <v>6000</v>
      </c>
      <c r="G10" s="12" t="n">
        <f aca="false">D10*E10+F10</f>
        <v>126000</v>
      </c>
    </row>
    <row r="11" customFormat="false" ht="15" hidden="false" customHeight="false" outlineLevel="0" collapsed="false">
      <c r="A11" s="9"/>
      <c r="B11" s="10" t="s">
        <v>17</v>
      </c>
      <c r="C11" s="11" t="s">
        <v>15</v>
      </c>
      <c r="D11" s="12" t="n">
        <v>12</v>
      </c>
      <c r="E11" s="12" t="n">
        <v>10000</v>
      </c>
      <c r="F11" s="12" t="n">
        <f aca="false">D11*E11*0.05</f>
        <v>6000</v>
      </c>
      <c r="G11" s="12" t="n">
        <f aca="false">D11*E11+F11</f>
        <v>126000</v>
      </c>
    </row>
    <row r="12" customFormat="false" ht="15" hidden="false" customHeight="false" outlineLevel="0" collapsed="false">
      <c r="A12" s="9"/>
      <c r="B12" s="10" t="s">
        <v>18</v>
      </c>
      <c r="C12" s="11" t="s">
        <v>15</v>
      </c>
      <c r="D12" s="12" t="n">
        <v>5</v>
      </c>
      <c r="E12" s="12" t="n">
        <v>10000</v>
      </c>
      <c r="F12" s="12" t="n">
        <f aca="false">D12*E12*0.05</f>
        <v>2500</v>
      </c>
      <c r="G12" s="12" t="n">
        <f aca="false">D12*E12+F12</f>
        <v>52500</v>
      </c>
    </row>
    <row r="13" customFormat="false" ht="15" hidden="false" customHeight="false" outlineLevel="0" collapsed="false">
      <c r="A13" s="9"/>
      <c r="B13" s="10" t="s">
        <v>19</v>
      </c>
      <c r="C13" s="11" t="s">
        <v>20</v>
      </c>
      <c r="D13" s="12" t="n">
        <v>130</v>
      </c>
      <c r="E13" s="12" t="n">
        <v>410</v>
      </c>
      <c r="F13" s="12" t="n">
        <f aca="false">D13*E13*0.05</f>
        <v>2665</v>
      </c>
      <c r="G13" s="12" t="n">
        <f aca="false">D13*E13+F13</f>
        <v>55965</v>
      </c>
    </row>
    <row r="14" customFormat="false" ht="15" hidden="false" customHeight="false" outlineLevel="0" collapsed="false">
      <c r="A14" s="9"/>
      <c r="B14" s="10" t="s">
        <v>21</v>
      </c>
      <c r="C14" s="11" t="s">
        <v>22</v>
      </c>
      <c r="D14" s="12" t="n">
        <v>18</v>
      </c>
      <c r="E14" s="12" t="n">
        <v>550</v>
      </c>
      <c r="F14" s="12" t="n">
        <f aca="false">D14*E14*0.05</f>
        <v>495</v>
      </c>
      <c r="G14" s="12" t="n">
        <f aca="false">D14*E14+F14</f>
        <v>10395</v>
      </c>
    </row>
    <row r="15" customFormat="false" ht="15" hidden="false" customHeight="false" outlineLevel="0" collapsed="false">
      <c r="A15" s="9"/>
      <c r="B15" s="10" t="s">
        <v>23</v>
      </c>
      <c r="C15" s="11" t="s">
        <v>22</v>
      </c>
      <c r="D15" s="12" t="n">
        <v>10</v>
      </c>
      <c r="E15" s="12" t="n">
        <v>400</v>
      </c>
      <c r="F15" s="12" t="n">
        <f aca="false">D15*E15*0.05</f>
        <v>200</v>
      </c>
      <c r="G15" s="12" t="n">
        <f aca="false">D15*E15+F15</f>
        <v>4200</v>
      </c>
    </row>
    <row r="16" customFormat="false" ht="15" hidden="false" customHeight="false" outlineLevel="0" collapsed="false">
      <c r="A16" s="9"/>
      <c r="B16" s="10" t="s">
        <v>24</v>
      </c>
      <c r="C16" s="11" t="s">
        <v>13</v>
      </c>
      <c r="D16" s="12" t="n">
        <v>6</v>
      </c>
      <c r="E16" s="12" t="n">
        <v>1450</v>
      </c>
      <c r="F16" s="12" t="n">
        <f aca="false">D16*E16*0.05</f>
        <v>435</v>
      </c>
      <c r="G16" s="12" t="n">
        <f aca="false">D16*E16+F16</f>
        <v>9135</v>
      </c>
    </row>
    <row r="17" customFormat="false" ht="15" hidden="false" customHeight="false" outlineLevel="0" collapsed="false">
      <c r="A17" s="9"/>
      <c r="B17" s="10" t="s">
        <v>25</v>
      </c>
      <c r="C17" s="11" t="s">
        <v>22</v>
      </c>
      <c r="D17" s="12" t="n">
        <v>11</v>
      </c>
      <c r="E17" s="12" t="n">
        <v>13500</v>
      </c>
      <c r="F17" s="12" t="n">
        <f aca="false">D17*E17*0.05</f>
        <v>7425</v>
      </c>
      <c r="G17" s="12" t="n">
        <f aca="false">D17*E17+F17</f>
        <v>155925</v>
      </c>
    </row>
    <row r="18" customFormat="false" ht="15" hidden="false" customHeight="false" outlineLevel="0" collapsed="false">
      <c r="A18" s="9"/>
      <c r="B18" s="10" t="s">
        <v>26</v>
      </c>
      <c r="C18" s="11" t="s">
        <v>22</v>
      </c>
      <c r="D18" s="12" t="n">
        <v>1</v>
      </c>
      <c r="E18" s="12" t="n">
        <v>20000</v>
      </c>
      <c r="F18" s="12" t="n">
        <f aca="false">D18*E18*0.05</f>
        <v>1000</v>
      </c>
      <c r="G18" s="12" t="n">
        <f aca="false">D18*E18+F18</f>
        <v>21000</v>
      </c>
    </row>
    <row r="19" customFormat="false" ht="15" hidden="false" customHeight="false" outlineLevel="0" collapsed="false">
      <c r="A19" s="9"/>
      <c r="B19" s="10" t="s">
        <v>27</v>
      </c>
      <c r="C19" s="11" t="s">
        <v>22</v>
      </c>
      <c r="D19" s="12" t="n">
        <v>3</v>
      </c>
      <c r="E19" s="12" t="n">
        <v>5000</v>
      </c>
      <c r="F19" s="12" t="n">
        <f aca="false">D19*E19*0.05</f>
        <v>750</v>
      </c>
      <c r="G19" s="12" t="n">
        <f aca="false">D19*E19+F19</f>
        <v>15750</v>
      </c>
    </row>
    <row r="20" customFormat="false" ht="15" hidden="false" customHeight="false" outlineLevel="0" collapsed="false">
      <c r="A20" s="9"/>
      <c r="B20" s="10" t="s">
        <v>28</v>
      </c>
      <c r="C20" s="11" t="s">
        <v>15</v>
      </c>
      <c r="D20" s="12" t="n">
        <v>36</v>
      </c>
      <c r="E20" s="12" t="n">
        <v>2300</v>
      </c>
      <c r="F20" s="12" t="n">
        <f aca="false">D20*E20*0.05</f>
        <v>4140</v>
      </c>
      <c r="G20" s="12" t="n">
        <f aca="false">D20*E20+F20</f>
        <v>86940</v>
      </c>
    </row>
    <row r="21" customFormat="false" ht="15" hidden="false" customHeight="false" outlineLevel="0" collapsed="false">
      <c r="A21" s="9"/>
      <c r="B21" s="10" t="s">
        <v>29</v>
      </c>
      <c r="C21" s="11" t="s">
        <v>30</v>
      </c>
      <c r="D21" s="12" t="n">
        <v>1200</v>
      </c>
      <c r="E21" s="12" t="n">
        <v>11</v>
      </c>
      <c r="F21" s="12" t="n">
        <f aca="false">D21*E21*0.05</f>
        <v>660</v>
      </c>
      <c r="G21" s="12" t="n">
        <f aca="false">D21*E21+F21</f>
        <v>13860</v>
      </c>
    </row>
    <row r="22" customFormat="false" ht="15" hidden="false" customHeight="false" outlineLevel="0" collapsed="false">
      <c r="A22" s="9"/>
      <c r="B22" s="10" t="s">
        <v>31</v>
      </c>
      <c r="C22" s="11" t="s">
        <v>22</v>
      </c>
      <c r="D22" s="12" t="n">
        <v>1200</v>
      </c>
      <c r="E22" s="12" t="n">
        <v>5</v>
      </c>
      <c r="F22" s="12" t="n">
        <f aca="false">D22*E22*0.05</f>
        <v>300</v>
      </c>
      <c r="G22" s="12" t="n">
        <f aca="false">D22*E22+F22</f>
        <v>6300</v>
      </c>
    </row>
    <row r="23" customFormat="false" ht="15" hidden="false" customHeight="false" outlineLevel="0" collapsed="false">
      <c r="A23" s="9"/>
      <c r="B23" s="10" t="s">
        <v>32</v>
      </c>
      <c r="C23" s="11" t="s">
        <v>30</v>
      </c>
      <c r="D23" s="12" t="n">
        <v>150</v>
      </c>
      <c r="E23" s="12" t="n">
        <v>45</v>
      </c>
      <c r="F23" s="12" t="n">
        <f aca="false">D23*E23*0.05</f>
        <v>337.5</v>
      </c>
      <c r="G23" s="12" t="n">
        <f aca="false">D23*E23+F23</f>
        <v>7087.5</v>
      </c>
    </row>
    <row r="24" customFormat="false" ht="15" hidden="false" customHeight="false" outlineLevel="0" collapsed="false">
      <c r="A24" s="9"/>
      <c r="B24" s="10" t="s">
        <v>33</v>
      </c>
      <c r="C24" s="11" t="s">
        <v>13</v>
      </c>
      <c r="D24" s="12" t="n">
        <v>3</v>
      </c>
      <c r="E24" s="12" t="n">
        <v>1300</v>
      </c>
      <c r="F24" s="12" t="n">
        <f aca="false">D24*E24*0.05</f>
        <v>195</v>
      </c>
      <c r="G24" s="12" t="n">
        <f aca="false">D24*E24+F24</f>
        <v>4095</v>
      </c>
    </row>
    <row r="25" customFormat="false" ht="15" hidden="false" customHeight="false" outlineLevel="0" collapsed="false">
      <c r="A25" s="9"/>
      <c r="B25" s="10" t="s">
        <v>34</v>
      </c>
      <c r="C25" s="11" t="s">
        <v>35</v>
      </c>
      <c r="D25" s="12" t="n">
        <v>1</v>
      </c>
      <c r="E25" s="12" t="n">
        <v>38500</v>
      </c>
      <c r="F25" s="12" t="n">
        <f aca="false">D25*E25*0.05</f>
        <v>1925</v>
      </c>
      <c r="G25" s="12" t="n">
        <f aca="false">D25*E25+F25</f>
        <v>40425</v>
      </c>
    </row>
    <row r="26" customFormat="false" ht="15" hidden="false" customHeight="false" outlineLevel="0" collapsed="false">
      <c r="A26" s="9"/>
      <c r="B26" s="13" t="s">
        <v>36</v>
      </c>
      <c r="C26" s="11"/>
      <c r="D26" s="12"/>
      <c r="E26" s="12"/>
      <c r="F26" s="12"/>
      <c r="G26" s="14" t="n">
        <f aca="false">SUM(G8:G25)</f>
        <v>1243672.5</v>
      </c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</row>
    <row r="28" customFormat="false" ht="15" hidden="false" customHeight="false" outlineLevel="0" collapsed="false">
      <c r="A28" s="7" t="s">
        <v>37</v>
      </c>
      <c r="B28" s="13" t="s">
        <v>38</v>
      </c>
      <c r="C28" s="11"/>
      <c r="D28" s="12"/>
      <c r="E28" s="12"/>
      <c r="F28" s="12"/>
      <c r="G28" s="14"/>
    </row>
    <row r="29" customFormat="false" ht="15" hidden="false" customHeight="false" outlineLevel="0" collapsed="false">
      <c r="A29" s="7" t="s">
        <v>39</v>
      </c>
      <c r="B29" s="15" t="s">
        <v>40</v>
      </c>
      <c r="C29" s="11"/>
      <c r="D29" s="12"/>
      <c r="E29" s="12"/>
      <c r="F29" s="12"/>
      <c r="G29" s="12"/>
    </row>
    <row r="30" customFormat="false" ht="15" hidden="false" customHeight="false" outlineLevel="0" collapsed="false">
      <c r="A30" s="16"/>
      <c r="B30" s="10" t="s">
        <v>41</v>
      </c>
      <c r="C30" s="11" t="s">
        <v>30</v>
      </c>
      <c r="D30" s="12" t="n">
        <v>40</v>
      </c>
      <c r="E30" s="12" t="n">
        <v>350</v>
      </c>
      <c r="F30" s="12" t="n">
        <f aca="false">D30*E30*0.05</f>
        <v>700</v>
      </c>
      <c r="G30" s="12" t="n">
        <f aca="false">D30*E30</f>
        <v>14000</v>
      </c>
    </row>
    <row r="31" customFormat="false" ht="15" hidden="false" customHeight="false" outlineLevel="0" collapsed="false">
      <c r="A31" s="16"/>
      <c r="B31" s="10" t="s">
        <v>42</v>
      </c>
      <c r="C31" s="11" t="s">
        <v>15</v>
      </c>
      <c r="D31" s="12" t="n">
        <v>50</v>
      </c>
      <c r="E31" s="12" t="n">
        <v>4000</v>
      </c>
      <c r="F31" s="12" t="n">
        <f aca="false">D31*E31*0.05</f>
        <v>10000</v>
      </c>
      <c r="G31" s="12" t="n">
        <f aca="false">D31*E31</f>
        <v>200000</v>
      </c>
    </row>
    <row r="32" customFormat="false" ht="15" hidden="false" customHeight="false" outlineLevel="0" collapsed="false">
      <c r="A32" s="16"/>
      <c r="B32" s="10" t="s">
        <v>43</v>
      </c>
      <c r="C32" s="11" t="s">
        <v>30</v>
      </c>
      <c r="D32" s="12" t="n">
        <v>128</v>
      </c>
      <c r="E32" s="12" t="n">
        <v>200</v>
      </c>
      <c r="F32" s="12" t="n">
        <f aca="false">D32*E32*0.05</f>
        <v>1280</v>
      </c>
      <c r="G32" s="12" t="n">
        <f aca="false">D32*E32</f>
        <v>25600</v>
      </c>
    </row>
    <row r="33" customFormat="false" ht="15" hidden="false" customHeight="false" outlineLevel="0" collapsed="false">
      <c r="A33" s="16"/>
      <c r="B33" s="10" t="s">
        <v>44</v>
      </c>
      <c r="C33" s="11" t="s">
        <v>20</v>
      </c>
      <c r="D33" s="12" t="n">
        <v>64</v>
      </c>
      <c r="E33" s="12" t="n">
        <v>300</v>
      </c>
      <c r="F33" s="12" t="n">
        <f aca="false">D33*E33*0.05</f>
        <v>960</v>
      </c>
      <c r="G33" s="12" t="n">
        <f aca="false">D33*E33</f>
        <v>19200</v>
      </c>
    </row>
    <row r="34" customFormat="false" ht="15" hidden="false" customHeight="false" outlineLevel="0" collapsed="false">
      <c r="A34" s="16"/>
      <c r="B34" s="10" t="s">
        <v>45</v>
      </c>
      <c r="C34" s="11" t="s">
        <v>20</v>
      </c>
      <c r="D34" s="12" t="n">
        <v>64</v>
      </c>
      <c r="E34" s="12" t="n">
        <v>250</v>
      </c>
      <c r="F34" s="12" t="n">
        <f aca="false">D34*E34*0.05</f>
        <v>800</v>
      </c>
      <c r="G34" s="12" t="n">
        <f aca="false">D34*E34</f>
        <v>16000</v>
      </c>
    </row>
    <row r="35" customFormat="false" ht="15" hidden="false" customHeight="false" outlineLevel="0" collapsed="false">
      <c r="A35" s="16"/>
      <c r="B35" s="10" t="s">
        <v>46</v>
      </c>
      <c r="C35" s="11" t="s">
        <v>20</v>
      </c>
      <c r="D35" s="12" t="n">
        <v>128</v>
      </c>
      <c r="E35" s="12" t="n">
        <v>450</v>
      </c>
      <c r="F35" s="12" t="n">
        <f aca="false">D35*E35*0.05</f>
        <v>2880</v>
      </c>
      <c r="G35" s="12" t="n">
        <f aca="false">D35*E35</f>
        <v>57600</v>
      </c>
    </row>
    <row r="36" customFormat="false" ht="15" hidden="false" customHeight="false" outlineLevel="0" collapsed="false">
      <c r="A36" s="16"/>
      <c r="B36" s="10" t="s">
        <v>47</v>
      </c>
      <c r="C36" s="11" t="s">
        <v>20</v>
      </c>
      <c r="D36" s="12" t="n">
        <v>140</v>
      </c>
      <c r="E36" s="12" t="n">
        <v>550</v>
      </c>
      <c r="F36" s="12" t="n">
        <f aca="false">D36*E36*0.05</f>
        <v>3850</v>
      </c>
      <c r="G36" s="12" t="n">
        <f aca="false">D36*E36</f>
        <v>77000</v>
      </c>
    </row>
    <row r="37" customFormat="false" ht="15" hidden="false" customHeight="false" outlineLevel="0" collapsed="false">
      <c r="A37" s="16"/>
      <c r="B37" s="10" t="s">
        <v>48</v>
      </c>
      <c r="C37" s="11" t="s">
        <v>15</v>
      </c>
      <c r="D37" s="12" t="n">
        <v>17</v>
      </c>
      <c r="E37" s="12" t="n">
        <v>400</v>
      </c>
      <c r="F37" s="12" t="n">
        <f aca="false">D37*E37*0.05</f>
        <v>340</v>
      </c>
      <c r="G37" s="12" t="n">
        <f aca="false">D37*E37</f>
        <v>6800</v>
      </c>
    </row>
    <row r="38" customFormat="false" ht="15" hidden="false" customHeight="false" outlineLevel="0" collapsed="false">
      <c r="A38" s="16"/>
      <c r="B38" s="10" t="s">
        <v>49</v>
      </c>
      <c r="C38" s="11" t="s">
        <v>30</v>
      </c>
      <c r="D38" s="12" t="n">
        <v>200</v>
      </c>
      <c r="E38" s="12" t="n">
        <v>200</v>
      </c>
      <c r="F38" s="12" t="n">
        <f aca="false">D38*E38*0.05</f>
        <v>2000</v>
      </c>
      <c r="G38" s="12" t="n">
        <f aca="false">D38*E38</f>
        <v>40000</v>
      </c>
    </row>
    <row r="39" customFormat="false" ht="15" hidden="false" customHeight="false" outlineLevel="0" collapsed="false">
      <c r="A39" s="16"/>
      <c r="B39" s="10" t="s">
        <v>50</v>
      </c>
      <c r="C39" s="11" t="s">
        <v>22</v>
      </c>
      <c r="D39" s="12" t="n">
        <v>15</v>
      </c>
      <c r="E39" s="12" t="n">
        <v>1300</v>
      </c>
      <c r="F39" s="12" t="n">
        <f aca="false">D39*E39*0.05</f>
        <v>975</v>
      </c>
      <c r="G39" s="12" t="n">
        <f aca="false">D39*E39</f>
        <v>19500</v>
      </c>
    </row>
    <row r="40" customFormat="false" ht="15" hidden="false" customHeight="false" outlineLevel="0" collapsed="false">
      <c r="A40" s="16"/>
      <c r="B40" s="10" t="s">
        <v>51</v>
      </c>
      <c r="C40" s="11" t="s">
        <v>22</v>
      </c>
      <c r="D40" s="12" t="n">
        <v>11</v>
      </c>
      <c r="E40" s="12" t="n">
        <v>2000</v>
      </c>
      <c r="F40" s="12" t="n">
        <f aca="false">D40*E40*0.05</f>
        <v>1100</v>
      </c>
      <c r="G40" s="12" t="n">
        <f aca="false">D40*E40</f>
        <v>22000</v>
      </c>
    </row>
    <row r="41" customFormat="false" ht="15" hidden="false" customHeight="false" outlineLevel="0" collapsed="false">
      <c r="A41" s="16"/>
      <c r="B41" s="10" t="s">
        <v>52</v>
      </c>
      <c r="C41" s="11" t="s">
        <v>22</v>
      </c>
      <c r="D41" s="12" t="n">
        <v>4</v>
      </c>
      <c r="E41" s="12" t="n">
        <v>2000</v>
      </c>
      <c r="F41" s="12" t="n">
        <f aca="false">D41*E41*0.05</f>
        <v>400</v>
      </c>
      <c r="G41" s="12" t="n">
        <f aca="false">D41*E41</f>
        <v>8000</v>
      </c>
    </row>
    <row r="42" customFormat="false" ht="15" hidden="false" customHeight="false" outlineLevel="0" collapsed="false">
      <c r="A42" s="9"/>
      <c r="B42" s="17" t="s">
        <v>53</v>
      </c>
      <c r="C42" s="11"/>
      <c r="D42" s="12"/>
      <c r="E42" s="12"/>
      <c r="F42" s="12"/>
      <c r="G42" s="14" t="n">
        <f aca="false">SUM(G30:G41)</f>
        <v>505700</v>
      </c>
    </row>
    <row r="43" customFormat="false" ht="15" hidden="false" customHeight="false" outlineLevel="0" collapsed="false">
      <c r="A43" s="7" t="s">
        <v>54</v>
      </c>
      <c r="B43" s="18" t="s">
        <v>55</v>
      </c>
      <c r="C43" s="11"/>
      <c r="D43" s="12"/>
      <c r="E43" s="12"/>
      <c r="F43" s="12"/>
      <c r="G43" s="12"/>
    </row>
    <row r="44" customFormat="false" ht="15" hidden="false" customHeight="false" outlineLevel="0" collapsed="false">
      <c r="A44" s="9"/>
      <c r="B44" s="10" t="s">
        <v>56</v>
      </c>
      <c r="C44" s="11" t="s">
        <v>20</v>
      </c>
      <c r="D44" s="12" t="n">
        <v>115</v>
      </c>
      <c r="E44" s="12" t="n">
        <v>350</v>
      </c>
      <c r="F44" s="12" t="n">
        <f aca="false">D44*E44*0.05</f>
        <v>2012.5</v>
      </c>
      <c r="G44" s="12" t="n">
        <f aca="false">D44*E44</f>
        <v>40250</v>
      </c>
    </row>
    <row r="45" customFormat="false" ht="15" hidden="false" customHeight="false" outlineLevel="0" collapsed="false">
      <c r="A45" s="9"/>
      <c r="B45" s="19" t="s">
        <v>57</v>
      </c>
      <c r="C45" s="11" t="s">
        <v>20</v>
      </c>
      <c r="D45" s="12" t="n">
        <v>115</v>
      </c>
      <c r="E45" s="12" t="n">
        <v>70</v>
      </c>
      <c r="F45" s="12" t="n">
        <f aca="false">D45*E45*0.05</f>
        <v>402.5</v>
      </c>
      <c r="G45" s="12" t="n">
        <f aca="false">D45*E45</f>
        <v>8050</v>
      </c>
    </row>
    <row r="46" customFormat="false" ht="15" hidden="false" customHeight="false" outlineLevel="0" collapsed="false">
      <c r="A46" s="9"/>
      <c r="B46" s="19" t="s">
        <v>58</v>
      </c>
      <c r="C46" s="11" t="s">
        <v>20</v>
      </c>
      <c r="D46" s="12" t="n">
        <v>115</v>
      </c>
      <c r="E46" s="12" t="n">
        <v>300</v>
      </c>
      <c r="F46" s="12" t="n">
        <f aca="false">D46*E46*0.05</f>
        <v>1725</v>
      </c>
      <c r="G46" s="12" t="n">
        <f aca="false">D46*E46</f>
        <v>34500</v>
      </c>
    </row>
    <row r="47" customFormat="false" ht="15" hidden="false" customHeight="false" outlineLevel="0" collapsed="false">
      <c r="A47" s="9"/>
      <c r="B47" s="19" t="s">
        <v>59</v>
      </c>
      <c r="C47" s="11" t="s">
        <v>15</v>
      </c>
      <c r="D47" s="12" t="n">
        <v>115</v>
      </c>
      <c r="E47" s="12" t="n">
        <v>200</v>
      </c>
      <c r="F47" s="12" t="n">
        <f aca="false">D47*E47*0.05</f>
        <v>1150</v>
      </c>
      <c r="G47" s="12" t="n">
        <f aca="false">D47*E47</f>
        <v>23000</v>
      </c>
    </row>
    <row r="48" customFormat="false" ht="15" hidden="false" customHeight="false" outlineLevel="0" collapsed="false">
      <c r="A48" s="9"/>
      <c r="B48" s="10" t="s">
        <v>60</v>
      </c>
      <c r="C48" s="11" t="s">
        <v>20</v>
      </c>
      <c r="D48" s="12" t="n">
        <v>115</v>
      </c>
      <c r="E48" s="12" t="n">
        <v>300</v>
      </c>
      <c r="F48" s="12" t="n">
        <f aca="false">D48*E48*0.05</f>
        <v>1725</v>
      </c>
      <c r="G48" s="12" t="n">
        <f aca="false">D48*E48</f>
        <v>34500</v>
      </c>
    </row>
    <row r="49" customFormat="false" ht="30" hidden="false" customHeight="false" outlineLevel="0" collapsed="false">
      <c r="A49" s="9"/>
      <c r="B49" s="10" t="s">
        <v>61</v>
      </c>
      <c r="C49" s="11" t="s">
        <v>22</v>
      </c>
      <c r="D49" s="12" t="n">
        <v>28</v>
      </c>
      <c r="E49" s="12" t="n">
        <v>450</v>
      </c>
      <c r="F49" s="12" t="n">
        <f aca="false">D49*E49*0.05</f>
        <v>630</v>
      </c>
      <c r="G49" s="12" t="n">
        <f aca="false">D49*E49</f>
        <v>12600</v>
      </c>
    </row>
    <row r="50" customFormat="false" ht="15" hidden="false" customHeight="false" outlineLevel="0" collapsed="false">
      <c r="A50" s="9"/>
      <c r="B50" s="17" t="s">
        <v>53</v>
      </c>
      <c r="C50" s="20"/>
      <c r="D50" s="21"/>
      <c r="E50" s="22"/>
      <c r="F50" s="22"/>
      <c r="G50" s="14" t="n">
        <f aca="false">SUM(G44:G49)</f>
        <v>152900</v>
      </c>
    </row>
    <row r="51" customFormat="false" ht="15" hidden="false" customHeight="false" outlineLevel="0" collapsed="false">
      <c r="A51" s="9" t="s">
        <v>62</v>
      </c>
      <c r="B51" s="17" t="s">
        <v>63</v>
      </c>
      <c r="C51" s="20"/>
      <c r="D51" s="21"/>
      <c r="E51" s="22"/>
      <c r="F51" s="22"/>
      <c r="G51" s="14"/>
    </row>
    <row r="52" customFormat="false" ht="15" hidden="false" customHeight="false" outlineLevel="0" collapsed="false">
      <c r="A52" s="9"/>
      <c r="B52" s="23" t="s">
        <v>64</v>
      </c>
      <c r="C52" s="11" t="s">
        <v>35</v>
      </c>
      <c r="D52" s="12" t="n">
        <v>1</v>
      </c>
      <c r="E52" s="12" t="n">
        <v>30000</v>
      </c>
      <c r="F52" s="12" t="n">
        <v>0</v>
      </c>
      <c r="G52" s="12" t="n">
        <v>0</v>
      </c>
    </row>
    <row r="53" customFormat="false" ht="15" hidden="false" customHeight="false" outlineLevel="0" collapsed="false">
      <c r="A53" s="9"/>
      <c r="B53" s="17" t="s">
        <v>53</v>
      </c>
      <c r="C53" s="20"/>
      <c r="D53" s="21"/>
      <c r="E53" s="22"/>
      <c r="F53" s="22"/>
      <c r="G53" s="12" t="n">
        <f aca="false">SUM(G52)</f>
        <v>0</v>
      </c>
    </row>
    <row r="54" customFormat="false" ht="15" hidden="false" customHeight="false" outlineLevel="0" collapsed="false">
      <c r="A54" s="9"/>
      <c r="B54" s="17" t="s">
        <v>65</v>
      </c>
      <c r="C54" s="20"/>
      <c r="D54" s="21"/>
      <c r="E54" s="22"/>
      <c r="F54" s="22"/>
      <c r="G54" s="14" t="n">
        <f aca="false">SUM(G50+G42)</f>
        <v>658600</v>
      </c>
    </row>
    <row r="55" customFormat="false" ht="15" hidden="false" customHeight="false" outlineLevel="0" collapsed="false">
      <c r="A55" s="9"/>
      <c r="B55" s="9"/>
      <c r="C55" s="9"/>
      <c r="D55" s="9"/>
      <c r="E55" s="9"/>
      <c r="F55" s="9"/>
      <c r="G55" s="9"/>
    </row>
    <row r="56" customFormat="false" ht="15" hidden="false" customHeight="false" outlineLevel="0" collapsed="false">
      <c r="A56" s="9"/>
      <c r="B56" s="8" t="s">
        <v>66</v>
      </c>
      <c r="C56" s="8"/>
      <c r="D56" s="8"/>
      <c r="E56" s="8"/>
      <c r="F56" s="24"/>
      <c r="G56" s="14" t="n">
        <f aca="false">SUM(G54+G26)</f>
        <v>1902272.5</v>
      </c>
    </row>
    <row r="57" customFormat="false" ht="15" hidden="false" customHeight="false" outlineLevel="0" collapsed="false">
      <c r="A57" s="25"/>
      <c r="E57" s="26"/>
      <c r="F57" s="26"/>
      <c r="G57" s="26"/>
    </row>
    <row r="58" customFormat="false" ht="15" hidden="false" customHeight="false" outlineLevel="0" collapsed="false">
      <c r="A58" s="25"/>
    </row>
    <row r="59" customFormat="false" ht="15" hidden="false" customHeight="false" outlineLevel="0" collapsed="false">
      <c r="A59" s="25"/>
      <c r="B59" s="0" t="s">
        <v>67</v>
      </c>
      <c r="E59" s="0" t="s">
        <v>68</v>
      </c>
    </row>
    <row r="60" customFormat="false" ht="15" hidden="false" customHeight="false" outlineLevel="0" collapsed="false">
      <c r="A60" s="25"/>
      <c r="B60" s="0" t="s">
        <v>69</v>
      </c>
      <c r="E60" s="0" t="s">
        <v>70</v>
      </c>
    </row>
    <row r="61" customFormat="false" ht="15" hidden="false" customHeight="false" outlineLevel="0" collapsed="false">
      <c r="A61" s="25"/>
      <c r="B61" s="0" t="s">
        <v>71</v>
      </c>
    </row>
  </sheetData>
  <mergeCells count="7">
    <mergeCell ref="A2:B2"/>
    <mergeCell ref="A3:G3"/>
    <mergeCell ref="A4:G4"/>
    <mergeCell ref="B7:G7"/>
    <mergeCell ref="A27:G27"/>
    <mergeCell ref="A55:G55"/>
    <mergeCell ref="B56:E5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LibreOffice/5.2.7.2$Linux_X86_64 LibreOffice_project/20m0$Build-2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2020-10-31T23:53:50Z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